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Memoria Calculo" sheetId="2" r:id="rId1"/>
  </sheets>
  <calcPr calcId="162913"/>
</workbook>
</file>

<file path=xl/calcChain.xml><?xml version="1.0" encoding="utf-8"?>
<calcChain xmlns="http://schemas.openxmlformats.org/spreadsheetml/2006/main">
  <c r="E42" i="2" l="1"/>
  <c r="E27" i="2" l="1"/>
  <c r="C41" i="2" l="1"/>
  <c r="E41" i="2" s="1"/>
  <c r="C31" i="2" l="1"/>
  <c r="E31" i="2" s="1"/>
  <c r="C18" i="2"/>
  <c r="E18" i="2" s="1"/>
  <c r="C7" i="2"/>
  <c r="E7" i="2" s="1"/>
  <c r="E35" i="2" l="1"/>
  <c r="E19" i="2"/>
  <c r="C8" i="2"/>
  <c r="E8" i="2" s="1"/>
  <c r="C9" i="2" l="1"/>
  <c r="E9" i="2" s="1"/>
  <c r="E11" i="2" l="1"/>
</calcChain>
</file>

<file path=xl/sharedStrings.xml><?xml version="1.0" encoding="utf-8"?>
<sst xmlns="http://schemas.openxmlformats.org/spreadsheetml/2006/main" count="47" uniqueCount="31">
  <si>
    <t xml:space="preserve">Sueldo Mensual imponible </t>
  </si>
  <si>
    <t>TOTAL GENERAL</t>
  </si>
  <si>
    <t xml:space="preserve">% Dedicación mensual </t>
  </si>
  <si>
    <t>Utilización Bienes y Equipos</t>
  </si>
  <si>
    <t>Valor Hora</t>
  </si>
  <si>
    <t>Nombre del Equipo, equipamiento</t>
  </si>
  <si>
    <t>Equipamiento General para trabajos de Microgiología y biología Molecular</t>
  </si>
  <si>
    <t>Gasto Mensual</t>
  </si>
  <si>
    <t>( Nombre del Profesional )</t>
  </si>
  <si>
    <t>DESCRIPCION DEL GASTO Y/O SERVICIO</t>
  </si>
  <si>
    <t xml:space="preserve">Materiales y Suministros </t>
  </si>
  <si>
    <t>TOTAL APORTE</t>
  </si>
  <si>
    <t>ITEM HONORARIOS</t>
  </si>
  <si>
    <t>ITEM COSTOS OPERACIONALES</t>
  </si>
  <si>
    <t>ITEM GASTOS DE ADMINISTRACIÓN INSTITUCIONAL</t>
  </si>
  <si>
    <t>N° Meses</t>
  </si>
  <si>
    <t xml:space="preserve">Dedicación hora Hombre jornada laboral ( XX hrs ) </t>
  </si>
  <si>
    <t xml:space="preserve">Horas Uso Mensual </t>
  </si>
  <si>
    <t>N° Meses Usado</t>
  </si>
  <si>
    <t>% Gasto utilizado por mes</t>
  </si>
  <si>
    <t>( Porcentaje sugerido 20% jornada laboral 44 hrs semanales )</t>
  </si>
  <si>
    <t>Es a modo de ejemplo, ya que no sabemos los equipos que va a necesitar para el normal desarrollo del Proyecto</t>
  </si>
  <si>
    <t>% Gasto utilizado por Mes</t>
  </si>
  <si>
    <t>Uso laboratorio  de …….</t>
  </si>
  <si>
    <t>Se considera un porcentaje del gasto promedio de la Universidad ( 10% )</t>
  </si>
  <si>
    <t>Apoyo administrativo</t>
  </si>
  <si>
    <t>Se debe considerar de manera obligatoria, porque son gastos institucionales .</t>
  </si>
  <si>
    <t>ITEM INFRAESTRUCTURA</t>
  </si>
  <si>
    <t xml:space="preserve">Utilización Bienes </t>
  </si>
  <si>
    <t xml:space="preserve">ITEM EQUIPAMIENTO </t>
  </si>
  <si>
    <t xml:space="preserve">Valorización Aportes No Pecuniarios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</si>
</sst>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0" fillId="0" borderId="0" xfId="0" applyFill="1" applyBorder="1"/>
    <xf numFmtId="0" fontId="0" fillId="0" borderId="8" xfId="0" applyFill="1" applyBorder="1"/>
    <xf numFmtId="0" fontId="0" fillId="0" borderId="1" xfId="0" applyFill="1" applyBorder="1"/>
    <xf numFmtId="3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3" fontId="1" fillId="0" borderId="1" xfId="0" applyNumberFormat="1" applyFont="1" applyFill="1" applyBorder="1"/>
    <xf numFmtId="3" fontId="1" fillId="0" borderId="3" xfId="0" applyNumberFormat="1" applyFont="1" applyFill="1" applyBorder="1"/>
    <xf numFmtId="3" fontId="0" fillId="0" borderId="3" xfId="0" applyNumberFormat="1" applyFill="1" applyBorder="1"/>
    <xf numFmtId="0" fontId="0" fillId="0" borderId="0" xfId="0" applyFill="1" applyBorder="1" applyAlignment="1">
      <alignment horizontal="center"/>
    </xf>
    <xf numFmtId="3" fontId="4" fillId="0" borderId="0" xfId="0" applyNumberFormat="1" applyFont="1" applyFill="1" applyBorder="1"/>
    <xf numFmtId="0" fontId="3" fillId="2" borderId="1" xfId="0" applyFont="1" applyFill="1" applyBorder="1"/>
    <xf numFmtId="0" fontId="0" fillId="2" borderId="1" xfId="0" applyFill="1" applyBorder="1" applyAlignment="1">
      <alignment horizontal="center" vertical="center" wrapText="1"/>
    </xf>
    <xf numFmtId="3" fontId="4" fillId="2" borderId="7" xfId="0" applyNumberFormat="1" applyFont="1" applyFill="1" applyBorder="1"/>
    <xf numFmtId="3" fontId="0" fillId="2" borderId="9" xfId="0" applyNumberForma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/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0" fontId="0" fillId="3" borderId="2" xfId="0" applyFont="1" applyFill="1" applyBorder="1" applyAlignment="1">
      <alignment horizontal="left" vertical="center" wrapText="1"/>
    </xf>
    <xf numFmtId="3" fontId="0" fillId="3" borderId="1" xfId="0" applyNumberFormat="1" applyFont="1" applyFill="1" applyBorder="1" applyAlignment="1">
      <alignment horizontal="right"/>
    </xf>
    <xf numFmtId="3" fontId="0" fillId="3" borderId="1" xfId="0" applyNumberFormat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center" vertical="center" wrapText="1"/>
    </xf>
    <xf numFmtId="3" fontId="0" fillId="3" borderId="1" xfId="0" applyNumberFormat="1" applyFont="1" applyFill="1" applyBorder="1" applyAlignment="1">
      <alignment horizontal="right" wrapText="1"/>
    </xf>
    <xf numFmtId="0" fontId="0" fillId="3" borderId="0" xfId="0" applyFont="1" applyFill="1"/>
    <xf numFmtId="0" fontId="8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7" fillId="0" borderId="0" xfId="0" applyFont="1" applyAlignment="1">
      <alignment horizontal="left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tabSelected="1" topLeftCell="A22" workbookViewId="0">
      <selection activeCell="G40" sqref="G40"/>
    </sheetView>
  </sheetViews>
  <sheetFormatPr baseColWidth="10" defaultRowHeight="15" x14ac:dyDescent="0.25"/>
  <cols>
    <col min="1" max="1" width="87.5703125" customWidth="1"/>
    <col min="2" max="2" width="14.140625" customWidth="1"/>
    <col min="3" max="4" width="13.28515625" customWidth="1"/>
    <col min="6" max="6" width="2.7109375" customWidth="1"/>
  </cols>
  <sheetData>
    <row r="2" spans="1:7" ht="28.5" x14ac:dyDescent="0.45">
      <c r="A2" s="33" t="s">
        <v>30</v>
      </c>
      <c r="B2" s="33"/>
      <c r="C2" s="33"/>
      <c r="D2" s="33"/>
      <c r="E2" s="33"/>
    </row>
    <row r="4" spans="1:7" ht="18.75" x14ac:dyDescent="0.3">
      <c r="A4" s="38" t="s">
        <v>12</v>
      </c>
      <c r="B4" s="38"/>
      <c r="C4" s="38"/>
      <c r="D4" s="38"/>
      <c r="E4" s="38"/>
    </row>
    <row r="5" spans="1:7" ht="28.5" customHeight="1" x14ac:dyDescent="0.25">
      <c r="A5" s="34" t="s">
        <v>16</v>
      </c>
    </row>
    <row r="6" spans="1:7" ht="45" x14ac:dyDescent="0.25">
      <c r="A6" s="35"/>
      <c r="B6" s="2" t="s">
        <v>0</v>
      </c>
      <c r="C6" s="2" t="s">
        <v>2</v>
      </c>
      <c r="D6" s="14" t="s">
        <v>15</v>
      </c>
      <c r="E6" s="14" t="s">
        <v>11</v>
      </c>
    </row>
    <row r="7" spans="1:7" x14ac:dyDescent="0.25">
      <c r="A7" s="7" t="s">
        <v>8</v>
      </c>
      <c r="B7" s="8">
        <v>2500000</v>
      </c>
      <c r="C7" s="6">
        <f>B7*20%</f>
        <v>500000</v>
      </c>
      <c r="D7" s="25">
        <v>36</v>
      </c>
      <c r="E7" s="6">
        <f>C7*D7</f>
        <v>18000000</v>
      </c>
    </row>
    <row r="8" spans="1:7" x14ac:dyDescent="0.25">
      <c r="A8" s="7"/>
      <c r="B8" s="8">
        <v>0</v>
      </c>
      <c r="C8" s="6">
        <f>B8*40%</f>
        <v>0</v>
      </c>
      <c r="D8" s="25">
        <v>36</v>
      </c>
      <c r="E8" s="6">
        <f t="shared" ref="E8:E9" si="0">C8*D8</f>
        <v>0</v>
      </c>
      <c r="G8" t="s">
        <v>20</v>
      </c>
    </row>
    <row r="9" spans="1:7" x14ac:dyDescent="0.25">
      <c r="A9" s="7"/>
      <c r="B9" s="8">
        <v>0</v>
      </c>
      <c r="C9" s="6">
        <f>B9*40%</f>
        <v>0</v>
      </c>
      <c r="D9" s="25">
        <v>36</v>
      </c>
      <c r="E9" s="6">
        <f t="shared" si="0"/>
        <v>0</v>
      </c>
    </row>
    <row r="10" spans="1:7" ht="15.75" thickBot="1" x14ac:dyDescent="0.3">
      <c r="A10" s="7"/>
      <c r="B10" s="9"/>
      <c r="C10" s="10"/>
      <c r="D10" s="10"/>
      <c r="E10" s="10"/>
    </row>
    <row r="11" spans="1:7" ht="16.5" thickTop="1" thickBot="1" x14ac:dyDescent="0.3">
      <c r="A11" s="4"/>
      <c r="B11" s="36" t="s">
        <v>1</v>
      </c>
      <c r="C11" s="37"/>
      <c r="D11" s="22"/>
      <c r="E11" s="15">
        <f>SUM(E7:E10)</f>
        <v>18000000</v>
      </c>
    </row>
    <row r="12" spans="1:7" ht="15.75" thickTop="1" x14ac:dyDescent="0.25">
      <c r="A12" s="3"/>
      <c r="B12" s="11"/>
      <c r="C12" s="11"/>
      <c r="D12" s="11"/>
      <c r="E12" s="12"/>
    </row>
    <row r="13" spans="1:7" x14ac:dyDescent="0.25">
      <c r="A13" s="3"/>
      <c r="B13" s="11"/>
      <c r="C13" s="11"/>
      <c r="D13" s="11"/>
      <c r="E13" s="12"/>
    </row>
    <row r="15" spans="1:7" ht="18.75" x14ac:dyDescent="0.3">
      <c r="A15" s="38" t="s">
        <v>29</v>
      </c>
      <c r="B15" s="38"/>
      <c r="C15" s="38"/>
      <c r="D15" s="38"/>
      <c r="E15" s="38"/>
    </row>
    <row r="16" spans="1:7" ht="22.5" customHeight="1" x14ac:dyDescent="0.35">
      <c r="A16" s="13" t="s">
        <v>3</v>
      </c>
    </row>
    <row r="17" spans="1:7" ht="30" x14ac:dyDescent="0.25">
      <c r="A17" s="1" t="s">
        <v>5</v>
      </c>
      <c r="B17" s="19" t="s">
        <v>4</v>
      </c>
      <c r="C17" s="14" t="s">
        <v>17</v>
      </c>
      <c r="D17" s="14" t="s">
        <v>18</v>
      </c>
      <c r="E17" s="14" t="s">
        <v>11</v>
      </c>
    </row>
    <row r="18" spans="1:7" ht="15.75" thickBot="1" x14ac:dyDescent="0.3">
      <c r="A18" s="5" t="s">
        <v>6</v>
      </c>
      <c r="B18" s="6">
        <v>22500</v>
      </c>
      <c r="C18" s="20">
        <f>(4*4)*4</f>
        <v>64</v>
      </c>
      <c r="D18" s="20">
        <v>36</v>
      </c>
      <c r="E18" s="6">
        <f t="shared" ref="E18" si="1">B18*C18*D18</f>
        <v>51840000</v>
      </c>
      <c r="G18" t="s">
        <v>21</v>
      </c>
    </row>
    <row r="19" spans="1:7" ht="16.5" thickTop="1" thickBot="1" x14ac:dyDescent="0.3">
      <c r="A19" s="3"/>
      <c r="B19" s="21" t="s">
        <v>1</v>
      </c>
      <c r="C19" s="18"/>
      <c r="D19" s="18"/>
      <c r="E19" s="16">
        <f>SUM(E18:E18)</f>
        <v>51840000</v>
      </c>
    </row>
    <row r="20" spans="1:7" ht="15.75" thickTop="1" x14ac:dyDescent="0.25"/>
    <row r="23" spans="1:7" ht="18.75" x14ac:dyDescent="0.3">
      <c r="A23" s="38" t="s">
        <v>27</v>
      </c>
      <c r="B23" s="38"/>
      <c r="C23" s="38"/>
      <c r="D23" s="38"/>
      <c r="E23" s="38"/>
    </row>
    <row r="24" spans="1:7" ht="21" x14ac:dyDescent="0.35">
      <c r="A24" s="13" t="s">
        <v>28</v>
      </c>
    </row>
    <row r="25" spans="1:7" ht="30" x14ac:dyDescent="0.25">
      <c r="A25" s="1" t="s">
        <v>5</v>
      </c>
      <c r="B25" s="19" t="s">
        <v>4</v>
      </c>
      <c r="C25" s="14" t="s">
        <v>17</v>
      </c>
      <c r="D25" s="14" t="s">
        <v>18</v>
      </c>
      <c r="E25" s="14" t="s">
        <v>11</v>
      </c>
    </row>
    <row r="26" spans="1:7" ht="15.75" thickBot="1" x14ac:dyDescent="0.3">
      <c r="A26" s="5" t="s">
        <v>23</v>
      </c>
      <c r="B26" s="6"/>
      <c r="C26" s="20"/>
      <c r="D26" s="20"/>
      <c r="E26" s="6"/>
    </row>
    <row r="27" spans="1:7" ht="16.5" thickTop="1" thickBot="1" x14ac:dyDescent="0.3">
      <c r="A27" s="3"/>
      <c r="B27" s="21" t="s">
        <v>1</v>
      </c>
      <c r="C27" s="18"/>
      <c r="D27" s="18"/>
      <c r="E27" s="16">
        <f>SUM(E26:E26)</f>
        <v>0</v>
      </c>
    </row>
    <row r="28" spans="1:7" ht="19.5" thickTop="1" x14ac:dyDescent="0.3">
      <c r="A28" s="38" t="s">
        <v>13</v>
      </c>
      <c r="B28" s="38"/>
      <c r="C28" s="38"/>
      <c r="D28" s="38"/>
      <c r="E28" s="38"/>
    </row>
    <row r="29" spans="1:7" ht="22.5" customHeight="1" x14ac:dyDescent="0.25">
      <c r="A29" s="34" t="s">
        <v>9</v>
      </c>
    </row>
    <row r="30" spans="1:7" ht="45" x14ac:dyDescent="0.25">
      <c r="A30" s="35"/>
      <c r="B30" s="19" t="s">
        <v>7</v>
      </c>
      <c r="C30" s="14" t="s">
        <v>22</v>
      </c>
      <c r="D30" s="14" t="s">
        <v>15</v>
      </c>
      <c r="E30" s="14" t="s">
        <v>11</v>
      </c>
    </row>
    <row r="31" spans="1:7" x14ac:dyDescent="0.25">
      <c r="A31" s="5" t="s">
        <v>10</v>
      </c>
      <c r="B31" s="6">
        <v>2900000</v>
      </c>
      <c r="C31" s="26">
        <f>B31*10%</f>
        <v>290000</v>
      </c>
      <c r="D31" s="20">
        <v>36</v>
      </c>
      <c r="E31" s="6">
        <f>C31*D31</f>
        <v>10440000</v>
      </c>
      <c r="G31" t="s">
        <v>24</v>
      </c>
    </row>
    <row r="32" spans="1:7" x14ac:dyDescent="0.25">
      <c r="A32" s="5"/>
      <c r="B32" s="6"/>
      <c r="C32" s="26"/>
      <c r="D32" s="20"/>
      <c r="E32" s="6"/>
    </row>
    <row r="33" spans="1:12" x14ac:dyDescent="0.25">
      <c r="A33" s="5"/>
      <c r="B33" s="6"/>
      <c r="C33" s="26"/>
      <c r="D33" s="20"/>
      <c r="E33" s="6"/>
    </row>
    <row r="34" spans="1:12" ht="15.75" thickBot="1" x14ac:dyDescent="0.3">
      <c r="A34" s="5"/>
      <c r="B34" s="6"/>
      <c r="C34" s="20"/>
      <c r="D34" s="20"/>
      <c r="E34" s="6"/>
    </row>
    <row r="35" spans="1:12" ht="16.5" thickTop="1" thickBot="1" x14ac:dyDescent="0.3">
      <c r="A35" s="3"/>
      <c r="B35" s="21" t="s">
        <v>1</v>
      </c>
      <c r="C35" s="18"/>
      <c r="D35" s="18"/>
      <c r="E35" s="16">
        <f>SUM(E31:E34)</f>
        <v>10440000</v>
      </c>
    </row>
    <row r="36" spans="1:12" ht="15.75" thickTop="1" x14ac:dyDescent="0.25"/>
    <row r="38" spans="1:12" ht="18.75" x14ac:dyDescent="0.3">
      <c r="A38" s="38" t="s">
        <v>14</v>
      </c>
      <c r="B38" s="38"/>
      <c r="C38" s="38"/>
      <c r="D38" s="38"/>
      <c r="E38" s="38"/>
    </row>
    <row r="39" spans="1:12" x14ac:dyDescent="0.25">
      <c r="A39" s="34" t="s">
        <v>9</v>
      </c>
    </row>
    <row r="40" spans="1:12" ht="45" x14ac:dyDescent="0.25">
      <c r="A40" s="35"/>
      <c r="B40" s="19" t="s">
        <v>7</v>
      </c>
      <c r="C40" s="14" t="s">
        <v>19</v>
      </c>
      <c r="D40" s="14" t="s">
        <v>15</v>
      </c>
      <c r="E40" s="17" t="s">
        <v>11</v>
      </c>
      <c r="H40" s="24"/>
      <c r="I40" s="24"/>
      <c r="J40" s="24"/>
      <c r="K40" s="24"/>
      <c r="L40" s="24"/>
    </row>
    <row r="41" spans="1:12" s="23" customFormat="1" ht="15.75" thickBot="1" x14ac:dyDescent="0.3">
      <c r="A41" s="27" t="s">
        <v>25</v>
      </c>
      <c r="B41" s="28">
        <v>700000</v>
      </c>
      <c r="C41" s="29">
        <f>B41*15%</f>
        <v>105000</v>
      </c>
      <c r="D41" s="30">
        <v>36</v>
      </c>
      <c r="E41" s="31">
        <f t="shared" ref="E41" si="2">C41*D41</f>
        <v>3780000</v>
      </c>
      <c r="G41" s="32" t="s">
        <v>26</v>
      </c>
      <c r="H41" s="32"/>
      <c r="I41" s="32"/>
      <c r="J41" s="32"/>
      <c r="K41" s="32"/>
      <c r="L41" s="32"/>
    </row>
    <row r="42" spans="1:12" ht="16.5" thickTop="1" thickBot="1" x14ac:dyDescent="0.3">
      <c r="A42" s="3"/>
      <c r="B42" s="21" t="s">
        <v>1</v>
      </c>
      <c r="C42" s="18"/>
      <c r="D42" s="18"/>
      <c r="E42" s="16">
        <f>+E41</f>
        <v>3780000</v>
      </c>
    </row>
    <row r="43" spans="1:12" ht="15.75" thickTop="1" x14ac:dyDescent="0.25"/>
  </sheetData>
  <mergeCells count="10">
    <mergeCell ref="A2:E2"/>
    <mergeCell ref="A39:A40"/>
    <mergeCell ref="B11:C11"/>
    <mergeCell ref="A4:E4"/>
    <mergeCell ref="A5:A6"/>
    <mergeCell ref="A15:E15"/>
    <mergeCell ref="A28:E28"/>
    <mergeCell ref="A38:E38"/>
    <mergeCell ref="A29:A30"/>
    <mergeCell ref="A23:E23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Memoria Calculo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2025-03-24T20:18:29Z</dcterms:modified>
</cp:coreProperties>
</file>